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22995" windowHeight="10035"/>
  </bookViews>
  <sheets>
    <sheet name="Plan1" sheetId="1" r:id="rId1"/>
    <sheet name="Plan2" sheetId="2" r:id="rId2"/>
    <sheet name="Plan3" sheetId="3" r:id="rId3"/>
  </sheets>
  <definedNames>
    <definedName name="_xlnm.Print_Area" localSheetId="0">Plan1!$A$1:$G$34</definedName>
  </definedNames>
  <calcPr calcId="145621"/>
</workbook>
</file>

<file path=xl/calcChain.xml><?xml version="1.0" encoding="utf-8"?>
<calcChain xmlns="http://schemas.openxmlformats.org/spreadsheetml/2006/main">
  <c r="D31" i="1" l="1"/>
  <c r="E21" i="1"/>
  <c r="E22" i="1"/>
  <c r="E23" i="1"/>
  <c r="E24" i="1"/>
  <c r="E25" i="1"/>
  <c r="E26" i="1"/>
  <c r="E27" i="1"/>
  <c r="E28" i="1"/>
  <c r="E29" i="1"/>
  <c r="E30" i="1"/>
  <c r="B31" i="1"/>
  <c r="E31" i="1" s="1"/>
  <c r="F6" i="1" l="1"/>
  <c r="G6" i="1" s="1"/>
  <c r="F7" i="1"/>
  <c r="G7" i="1" s="1"/>
  <c r="F8" i="1"/>
  <c r="G8" i="1" s="1"/>
  <c r="F9" i="1"/>
  <c r="G9" i="1" s="1"/>
  <c r="F10" i="1"/>
  <c r="G10" i="1" s="1"/>
  <c r="F11" i="1"/>
  <c r="G11" i="1" s="1"/>
  <c r="F12" i="1"/>
  <c r="G12" i="1" s="1"/>
  <c r="F13" i="1"/>
  <c r="G13" i="1" s="1"/>
  <c r="F14" i="1"/>
  <c r="G14" i="1" s="1"/>
  <c r="F15" i="1"/>
  <c r="G15" i="1" s="1"/>
  <c r="F5" i="1"/>
  <c r="G5" i="1" s="1"/>
  <c r="D16" i="1"/>
  <c r="B16" i="1"/>
  <c r="F16" i="1" l="1"/>
  <c r="G16" i="1" s="1"/>
</calcChain>
</file>

<file path=xl/sharedStrings.xml><?xml version="1.0" encoding="utf-8"?>
<sst xmlns="http://schemas.openxmlformats.org/spreadsheetml/2006/main" count="54" uniqueCount="29">
  <si>
    <t>DESPESA</t>
  </si>
  <si>
    <t>Desp. Liquidada em 2012</t>
  </si>
  <si>
    <t>Aluno equivalente</t>
  </si>
  <si>
    <t>% Redução por aluno equiv.</t>
  </si>
  <si>
    <t>Despesa pactuada p/aluno equiv. p/2013</t>
  </si>
  <si>
    <t>Agua e esgoto</t>
  </si>
  <si>
    <t>Apoio admin., técnico e operacional</t>
  </si>
  <si>
    <t>Energia elétrica</t>
  </si>
  <si>
    <t>Limpeza e conservação</t>
  </si>
  <si>
    <t>locação de imóveis</t>
  </si>
  <si>
    <t>Locação de veículos</t>
  </si>
  <si>
    <t>Manutenção de bens imóveis</t>
  </si>
  <si>
    <t>Material de consumo</t>
  </si>
  <si>
    <t>Serviço de proc. de dados</t>
  </si>
  <si>
    <t>Telecomunicações</t>
  </si>
  <si>
    <t>Vigilância</t>
  </si>
  <si>
    <t>TOTAL</t>
  </si>
  <si>
    <t>Desp. p/aluno equiv. (B/C)</t>
  </si>
  <si>
    <t>META DE ECONOMIA PROPOSTA</t>
  </si>
  <si>
    <t>21.365</t>
  </si>
  <si>
    <t>Despesa pactuada p/2013</t>
  </si>
  <si>
    <t>OBS: NO ANO DE 2013 APENAS NAS DESPESAS COM ÁGUA E ESGOTO E LOCAÇÃO DE IMÓVEIS A UFSCAR CONSEGUIU FAZER REDUÇÃO DE GASTOS</t>
  </si>
  <si>
    <t>PROJETO ESPLANADA SUSTENTÁVEL</t>
  </si>
  <si>
    <t>FUNDAÇÃO UNIVERSIDADE FEDERAL DE SÃO CARLOS</t>
  </si>
  <si>
    <t>Despesa realizada  p/aluno em 2013</t>
  </si>
  <si>
    <t>Desp. Liquidada em 2013</t>
  </si>
  <si>
    <t>Dedução p/aluno equiv.</t>
  </si>
  <si>
    <t>Percentual executado em relação a despesa pactuada</t>
  </si>
  <si>
    <t>O PERCENTUAL EXECUTADO  É EM RELAÇÃO A DESPESA PACTUADA E A DESPESA EXECUTADA POR ALUNO EQUIVALENTE.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</si>
</sst>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;[Red]#,##0.0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2E2E2E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164" fontId="0" fillId="0" borderId="0" xfId="0" applyNumberFormat="1"/>
    <xf numFmtId="0" fontId="0" fillId="0" borderId="1" xfId="0" applyBorder="1"/>
    <xf numFmtId="164" fontId="0" fillId="0" borderId="1" xfId="0" applyNumberFormat="1" applyBorder="1"/>
    <xf numFmtId="3" fontId="0" fillId="0" borderId="1" xfId="0" applyNumberFormat="1" applyBorder="1" applyAlignment="1">
      <alignment horizontal="center"/>
    </xf>
    <xf numFmtId="9" fontId="0" fillId="0" borderId="1" xfId="0" applyNumberFormat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1" fillId="0" borderId="1" xfId="0" applyFont="1" applyBorder="1"/>
    <xf numFmtId="164" fontId="1" fillId="0" borderId="1" xfId="0" applyNumberFormat="1" applyFont="1" applyBorder="1"/>
    <xf numFmtId="3" fontId="1" fillId="0" borderId="1" xfId="0" applyNumberFormat="1" applyFont="1" applyBorder="1" applyAlignment="1">
      <alignment horizontal="center"/>
    </xf>
    <xf numFmtId="9" fontId="1" fillId="0" borderId="1" xfId="0" applyNumberFormat="1" applyFont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0" fontId="0" fillId="0" borderId="1" xfId="0" applyBorder="1" applyAlignment="1">
      <alignment horizontal="center"/>
    </xf>
    <xf numFmtId="164" fontId="0" fillId="0" borderId="1" xfId="0" applyNumberFormat="1" applyFont="1" applyBorder="1"/>
    <xf numFmtId="4" fontId="2" fillId="0" borderId="1" xfId="0" applyNumberFormat="1" applyFont="1" applyBorder="1"/>
    <xf numFmtId="0" fontId="0" fillId="0" borderId="0" xfId="0" applyBorder="1"/>
    <xf numFmtId="164" fontId="0" fillId="0" borderId="0" xfId="0" applyNumberFormat="1" applyBorder="1" applyAlignment="1">
      <alignment horizontal="center"/>
    </xf>
    <xf numFmtId="164" fontId="1" fillId="0" borderId="0" xfId="0" applyNumberFormat="1" applyFont="1" applyBorder="1" applyAlignment="1">
      <alignment horizontal="center"/>
    </xf>
    <xf numFmtId="0" fontId="0" fillId="0" borderId="0" xfId="0" applyBorder="1" applyAlignment="1">
      <alignment horizontal="center"/>
    </xf>
    <xf numFmtId="49" fontId="0" fillId="0" borderId="0" xfId="0" applyNumberFormat="1" applyBorder="1" applyAlignment="1">
      <alignment horizontal="center"/>
    </xf>
    <xf numFmtId="3" fontId="0" fillId="0" borderId="0" xfId="0" applyNumberFormat="1" applyBorder="1"/>
    <xf numFmtId="164" fontId="0" fillId="0" borderId="0" xfId="0" applyNumberFormat="1" applyBorder="1"/>
    <xf numFmtId="3" fontId="1" fillId="0" borderId="0" xfId="0" applyNumberFormat="1" applyFont="1" applyBorder="1"/>
    <xf numFmtId="164" fontId="1" fillId="0" borderId="0" xfId="0" applyNumberFormat="1" applyFont="1" applyBorder="1"/>
    <xf numFmtId="0" fontId="3" fillId="0" borderId="0" xfId="0" applyFont="1"/>
    <xf numFmtId="0" fontId="3" fillId="0" borderId="1" xfId="0" applyFont="1" applyBorder="1"/>
    <xf numFmtId="0" fontId="4" fillId="0" borderId="0" xfId="0" applyFont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49" fontId="0" fillId="0" borderId="1" xfId="0" applyNumberFormat="1" applyBorder="1" applyAlignment="1">
      <alignment horizontal="center"/>
    </xf>
    <xf numFmtId="0" fontId="0" fillId="2" borderId="1" xfId="0" applyFill="1" applyBorder="1"/>
    <xf numFmtId="4" fontId="2" fillId="2" borderId="1" xfId="0" applyNumberFormat="1" applyFont="1" applyFill="1" applyBorder="1"/>
    <xf numFmtId="49" fontId="0" fillId="2" borderId="1" xfId="0" applyNumberFormat="1" applyFill="1" applyBorder="1" applyAlignment="1">
      <alignment horizontal="center"/>
    </xf>
    <xf numFmtId="164" fontId="0" fillId="2" borderId="1" xfId="0" applyNumberFormat="1" applyFill="1" applyBorder="1" applyAlignment="1">
      <alignment horizontal="center"/>
    </xf>
    <xf numFmtId="164" fontId="0" fillId="2" borderId="1" xfId="0" applyNumberFormat="1" applyFont="1" applyFill="1" applyBorder="1"/>
    <xf numFmtId="0" fontId="0" fillId="0" borderId="1" xfId="0" applyFill="1" applyBorder="1"/>
    <xf numFmtId="10" fontId="0" fillId="0" borderId="1" xfId="0" applyNumberFormat="1" applyBorder="1"/>
    <xf numFmtId="10" fontId="0" fillId="2" borderId="1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0"/>
  <sheetViews>
    <sheetView tabSelected="1" zoomScaleNormal="100" workbookViewId="0">
      <selection activeCell="D21" sqref="D21"/>
    </sheetView>
  </sheetViews>
  <sheetFormatPr defaultRowHeight="15" x14ac:dyDescent="0.25"/>
  <cols>
    <col min="1" max="1" width="34.140625" customWidth="1"/>
    <col min="2" max="2" width="23.140625" bestFit="1" customWidth="1"/>
    <col min="3" max="3" width="17.7109375" bestFit="1" customWidth="1"/>
    <col min="4" max="4" width="24.85546875" bestFit="1" customWidth="1"/>
    <col min="5" max="5" width="31.85546875" customWidth="1"/>
    <col min="6" max="6" width="22.7109375" customWidth="1"/>
    <col min="7" max="7" width="38.140625" customWidth="1"/>
    <col min="8" max="8" width="12" bestFit="1" customWidth="1"/>
  </cols>
  <sheetData>
    <row r="1" spans="1:8" ht="18.75" x14ac:dyDescent="0.3">
      <c r="A1" s="26" t="s">
        <v>23</v>
      </c>
      <c r="B1" s="26"/>
      <c r="C1" s="26"/>
      <c r="D1" s="26"/>
      <c r="E1" s="26"/>
      <c r="F1" s="26"/>
      <c r="G1" s="26"/>
    </row>
    <row r="2" spans="1:8" ht="15.75" x14ac:dyDescent="0.25">
      <c r="A2" s="25" t="s">
        <v>22</v>
      </c>
      <c r="B2" s="2"/>
      <c r="C2" s="2"/>
      <c r="D2" s="2"/>
      <c r="E2" s="27" t="s">
        <v>18</v>
      </c>
      <c r="F2" s="28"/>
      <c r="G2" s="2"/>
    </row>
    <row r="3" spans="1:8" x14ac:dyDescent="0.25">
      <c r="A3" s="2"/>
      <c r="B3" s="2"/>
      <c r="C3" s="2"/>
      <c r="D3" s="2"/>
      <c r="E3" s="29"/>
      <c r="F3" s="30"/>
      <c r="G3" s="2"/>
    </row>
    <row r="4" spans="1:8" x14ac:dyDescent="0.25">
      <c r="A4" s="2" t="s">
        <v>0</v>
      </c>
      <c r="B4" s="2" t="s">
        <v>1</v>
      </c>
      <c r="C4" s="2" t="s">
        <v>2</v>
      </c>
      <c r="D4" s="2" t="s">
        <v>17</v>
      </c>
      <c r="E4" s="2" t="s">
        <v>3</v>
      </c>
      <c r="F4" s="2" t="s">
        <v>26</v>
      </c>
      <c r="G4" s="2" t="s">
        <v>4</v>
      </c>
    </row>
    <row r="5" spans="1:8" x14ac:dyDescent="0.25">
      <c r="A5" s="2" t="s">
        <v>5</v>
      </c>
      <c r="B5" s="3">
        <v>436733.43</v>
      </c>
      <c r="C5" s="4">
        <v>21365</v>
      </c>
      <c r="D5" s="2">
        <v>20.440000000000001</v>
      </c>
      <c r="E5" s="5">
        <v>0.1</v>
      </c>
      <c r="F5" s="3">
        <f>D5*10%</f>
        <v>2.044</v>
      </c>
      <c r="G5" s="6">
        <f>D5-F5</f>
        <v>18.396000000000001</v>
      </c>
      <c r="H5" s="1"/>
    </row>
    <row r="6" spans="1:8" x14ac:dyDescent="0.25">
      <c r="A6" s="2" t="s">
        <v>6</v>
      </c>
      <c r="B6" s="3">
        <v>2226290.17</v>
      </c>
      <c r="C6" s="4">
        <v>21365</v>
      </c>
      <c r="D6" s="2">
        <v>104.2</v>
      </c>
      <c r="E6" s="5">
        <v>0.1</v>
      </c>
      <c r="F6" s="3">
        <f t="shared" ref="F6:F16" si="0">D6*10%</f>
        <v>10.420000000000002</v>
      </c>
      <c r="G6" s="6">
        <f t="shared" ref="G6:G16" si="1">D6-F6</f>
        <v>93.78</v>
      </c>
      <c r="H6" s="1">
        <v>2087814.93</v>
      </c>
    </row>
    <row r="7" spans="1:8" x14ac:dyDescent="0.25">
      <c r="A7" s="2" t="s">
        <v>7</v>
      </c>
      <c r="B7" s="3">
        <v>3354670.46</v>
      </c>
      <c r="C7" s="4">
        <v>21365</v>
      </c>
      <c r="D7" s="2">
        <v>157.02000000000001</v>
      </c>
      <c r="E7" s="5">
        <v>0.1</v>
      </c>
      <c r="F7" s="3">
        <f t="shared" si="0"/>
        <v>15.702000000000002</v>
      </c>
      <c r="G7" s="6">
        <f t="shared" si="1"/>
        <v>141.31800000000001</v>
      </c>
      <c r="H7" s="1"/>
    </row>
    <row r="8" spans="1:8" x14ac:dyDescent="0.25">
      <c r="A8" s="2" t="s">
        <v>8</v>
      </c>
      <c r="B8" s="3">
        <v>5009116.09</v>
      </c>
      <c r="C8" s="4">
        <v>21365</v>
      </c>
      <c r="D8" s="2">
        <v>234.45</v>
      </c>
      <c r="E8" s="5">
        <v>0.1</v>
      </c>
      <c r="F8" s="3">
        <f t="shared" si="0"/>
        <v>23.445</v>
      </c>
      <c r="G8" s="6">
        <f t="shared" si="1"/>
        <v>211.005</v>
      </c>
      <c r="H8" s="1"/>
    </row>
    <row r="9" spans="1:8" x14ac:dyDescent="0.25">
      <c r="A9" s="2" t="s">
        <v>9</v>
      </c>
      <c r="B9" s="3">
        <v>397990.37</v>
      </c>
      <c r="C9" s="4">
        <v>21365</v>
      </c>
      <c r="D9" s="2">
        <v>18.63</v>
      </c>
      <c r="E9" s="5">
        <v>0.1</v>
      </c>
      <c r="F9" s="3">
        <f t="shared" si="0"/>
        <v>1.863</v>
      </c>
      <c r="G9" s="6">
        <f t="shared" si="1"/>
        <v>16.766999999999999</v>
      </c>
      <c r="H9" s="1"/>
    </row>
    <row r="10" spans="1:8" x14ac:dyDescent="0.25">
      <c r="A10" s="2" t="s">
        <v>10</v>
      </c>
      <c r="B10" s="3">
        <v>76831.179999999993</v>
      </c>
      <c r="C10" s="4">
        <v>21365</v>
      </c>
      <c r="D10" s="2">
        <v>3.6</v>
      </c>
      <c r="E10" s="5">
        <v>0.1</v>
      </c>
      <c r="F10" s="3">
        <f t="shared" si="0"/>
        <v>0.36000000000000004</v>
      </c>
      <c r="G10" s="6">
        <f t="shared" si="1"/>
        <v>3.24</v>
      </c>
      <c r="H10" s="1"/>
    </row>
    <row r="11" spans="1:8" x14ac:dyDescent="0.25">
      <c r="A11" s="2" t="s">
        <v>11</v>
      </c>
      <c r="B11" s="3">
        <v>908270.9</v>
      </c>
      <c r="C11" s="4">
        <v>21365</v>
      </c>
      <c r="D11" s="2">
        <v>42.51</v>
      </c>
      <c r="E11" s="5">
        <v>0.1</v>
      </c>
      <c r="F11" s="3">
        <f t="shared" si="0"/>
        <v>4.2510000000000003</v>
      </c>
      <c r="G11" s="6">
        <f t="shared" si="1"/>
        <v>38.259</v>
      </c>
      <c r="H11" s="1"/>
    </row>
    <row r="12" spans="1:8" x14ac:dyDescent="0.25">
      <c r="A12" s="2" t="s">
        <v>12</v>
      </c>
      <c r="B12" s="3">
        <v>3002940.88</v>
      </c>
      <c r="C12" s="4">
        <v>21365</v>
      </c>
      <c r="D12" s="2">
        <v>140.55000000000001</v>
      </c>
      <c r="E12" s="5">
        <v>0.1</v>
      </c>
      <c r="F12" s="3">
        <f t="shared" si="0"/>
        <v>14.055000000000001</v>
      </c>
      <c r="G12" s="6">
        <f t="shared" si="1"/>
        <v>126.495</v>
      </c>
      <c r="H12" s="1"/>
    </row>
    <row r="13" spans="1:8" x14ac:dyDescent="0.25">
      <c r="A13" s="2" t="s">
        <v>13</v>
      </c>
      <c r="B13" s="3">
        <v>6200</v>
      </c>
      <c r="C13" s="4">
        <v>21365</v>
      </c>
      <c r="D13" s="2">
        <v>0.28999999999999998</v>
      </c>
      <c r="E13" s="5">
        <v>0.1</v>
      </c>
      <c r="F13" s="3">
        <f t="shared" si="0"/>
        <v>2.8999999999999998E-2</v>
      </c>
      <c r="G13" s="6">
        <f t="shared" si="1"/>
        <v>0.26100000000000001</v>
      </c>
      <c r="H13" s="1"/>
    </row>
    <row r="14" spans="1:8" x14ac:dyDescent="0.25">
      <c r="A14" s="2" t="s">
        <v>14</v>
      </c>
      <c r="B14" s="3">
        <v>25237.45</v>
      </c>
      <c r="C14" s="4">
        <v>21365</v>
      </c>
      <c r="D14" s="2">
        <v>1.18</v>
      </c>
      <c r="E14" s="5">
        <v>0.1</v>
      </c>
      <c r="F14" s="3">
        <f t="shared" si="0"/>
        <v>0.11799999999999999</v>
      </c>
      <c r="G14" s="6">
        <f t="shared" si="1"/>
        <v>1.0619999999999998</v>
      </c>
      <c r="H14" s="1"/>
    </row>
    <row r="15" spans="1:8" x14ac:dyDescent="0.25">
      <c r="A15" s="2" t="s">
        <v>15</v>
      </c>
      <c r="B15" s="3">
        <v>4935451.26</v>
      </c>
      <c r="C15" s="4">
        <v>21365</v>
      </c>
      <c r="D15" s="2">
        <v>231.01</v>
      </c>
      <c r="E15" s="5">
        <v>0.1</v>
      </c>
      <c r="F15" s="3">
        <f t="shared" si="0"/>
        <v>23.100999999999999</v>
      </c>
      <c r="G15" s="6">
        <f t="shared" si="1"/>
        <v>207.90899999999999</v>
      </c>
      <c r="H15" s="1"/>
    </row>
    <row r="16" spans="1:8" x14ac:dyDescent="0.25">
      <c r="A16" s="7" t="s">
        <v>16</v>
      </c>
      <c r="B16" s="8">
        <f>SUM(B5:B15)</f>
        <v>20379732.189999998</v>
      </c>
      <c r="C16" s="9">
        <v>21365</v>
      </c>
      <c r="D16" s="7">
        <f>SUM(D5:D15)</f>
        <v>953.88</v>
      </c>
      <c r="E16" s="10">
        <v>0.1</v>
      </c>
      <c r="F16" s="8">
        <f t="shared" si="0"/>
        <v>95.388000000000005</v>
      </c>
      <c r="G16" s="11">
        <f t="shared" si="1"/>
        <v>858.49199999999996</v>
      </c>
      <c r="H16" s="1"/>
    </row>
    <row r="19" spans="1:8" x14ac:dyDescent="0.25">
      <c r="A19" s="2" t="s">
        <v>0</v>
      </c>
      <c r="B19" s="2" t="s">
        <v>25</v>
      </c>
      <c r="C19" s="2" t="s">
        <v>2</v>
      </c>
      <c r="D19" s="12" t="s">
        <v>20</v>
      </c>
      <c r="E19" s="2" t="s">
        <v>24</v>
      </c>
      <c r="F19" s="37" t="s">
        <v>27</v>
      </c>
    </row>
    <row r="20" spans="1:8" x14ac:dyDescent="0.25">
      <c r="A20" s="32" t="s">
        <v>5</v>
      </c>
      <c r="B20" s="36">
        <v>330040.55</v>
      </c>
      <c r="C20" s="34" t="s">
        <v>19</v>
      </c>
      <c r="D20" s="35">
        <v>18.399999999999999</v>
      </c>
      <c r="E20" s="35">
        <v>15.45</v>
      </c>
      <c r="F20" s="39">
        <v>0.8397</v>
      </c>
    </row>
    <row r="21" spans="1:8" x14ac:dyDescent="0.25">
      <c r="A21" s="2" t="s">
        <v>6</v>
      </c>
      <c r="B21" s="13">
        <v>2137818.1</v>
      </c>
      <c r="C21" s="31" t="s">
        <v>19</v>
      </c>
      <c r="D21" s="6">
        <v>93.78</v>
      </c>
      <c r="E21" s="6">
        <f>B21/C21</f>
        <v>100.06169435993448</v>
      </c>
      <c r="F21" s="38">
        <v>1.0669999999999999</v>
      </c>
      <c r="H21" s="1"/>
    </row>
    <row r="22" spans="1:8" x14ac:dyDescent="0.25">
      <c r="A22" s="2" t="s">
        <v>7</v>
      </c>
      <c r="B22" s="13">
        <v>3149943.56</v>
      </c>
      <c r="C22" s="31" t="s">
        <v>19</v>
      </c>
      <c r="D22" s="6">
        <v>141.32</v>
      </c>
      <c r="E22" s="6">
        <f>B22/C22</f>
        <v>147.43475590919729</v>
      </c>
      <c r="F22" s="38">
        <v>1.0432999999999999</v>
      </c>
      <c r="H22" s="1"/>
    </row>
    <row r="23" spans="1:8" x14ac:dyDescent="0.25">
      <c r="A23" s="2" t="s">
        <v>8</v>
      </c>
      <c r="B23" s="13">
        <v>4871433.63</v>
      </c>
      <c r="C23" s="31" t="s">
        <v>19</v>
      </c>
      <c r="D23" s="6">
        <v>211.01</v>
      </c>
      <c r="E23" s="6">
        <f>B23/C23</f>
        <v>228.00999906388952</v>
      </c>
      <c r="F23" s="38">
        <v>1.0806</v>
      </c>
      <c r="H23" s="1"/>
    </row>
    <row r="24" spans="1:8" x14ac:dyDescent="0.25">
      <c r="A24" s="32" t="s">
        <v>9</v>
      </c>
      <c r="B24" s="33">
        <v>313173.53000000003</v>
      </c>
      <c r="C24" s="34" t="s">
        <v>19</v>
      </c>
      <c r="D24" s="35">
        <v>16.77</v>
      </c>
      <c r="E24" s="35">
        <f>B24/C24</f>
        <v>14.658250877603558</v>
      </c>
      <c r="F24" s="39">
        <v>0.87429999999999997</v>
      </c>
      <c r="H24" s="1"/>
    </row>
    <row r="25" spans="1:8" x14ac:dyDescent="0.25">
      <c r="A25" s="2" t="s">
        <v>10</v>
      </c>
      <c r="B25" s="14">
        <v>186149.39</v>
      </c>
      <c r="C25" s="31" t="s">
        <v>19</v>
      </c>
      <c r="D25" s="6">
        <v>3.24</v>
      </c>
      <c r="E25" s="6">
        <f>B25/C25</f>
        <v>8.7128195647086368</v>
      </c>
      <c r="F25" s="38">
        <v>2.6920000000000002</v>
      </c>
      <c r="H25" s="1"/>
    </row>
    <row r="26" spans="1:8" x14ac:dyDescent="0.25">
      <c r="A26" s="2" t="s">
        <v>11</v>
      </c>
      <c r="B26" s="14">
        <v>1279961.54</v>
      </c>
      <c r="C26" s="31" t="s">
        <v>19</v>
      </c>
      <c r="D26" s="6">
        <v>38.26</v>
      </c>
      <c r="E26" s="6">
        <f>B26/C26</f>
        <v>59.909269365785164</v>
      </c>
      <c r="F26" s="38">
        <v>1.5658000000000001</v>
      </c>
      <c r="H26" s="1"/>
    </row>
    <row r="27" spans="1:8" x14ac:dyDescent="0.25">
      <c r="A27" s="2" t="s">
        <v>12</v>
      </c>
      <c r="B27" s="14">
        <v>3222009.36</v>
      </c>
      <c r="C27" s="31" t="s">
        <v>19</v>
      </c>
      <c r="D27" s="6">
        <v>126.5</v>
      </c>
      <c r="E27" s="6">
        <f>B27/C27</f>
        <v>150.80783337233794</v>
      </c>
      <c r="F27" s="38">
        <v>1.1921999999999999</v>
      </c>
      <c r="H27" s="1"/>
    </row>
    <row r="28" spans="1:8" x14ac:dyDescent="0.25">
      <c r="A28" s="2" t="s">
        <v>13</v>
      </c>
      <c r="B28" s="13">
        <v>6165</v>
      </c>
      <c r="C28" s="31" t="s">
        <v>19</v>
      </c>
      <c r="D28" s="6">
        <v>0.26</v>
      </c>
      <c r="E28" s="6">
        <f>B28/C28</f>
        <v>0.28855604961385445</v>
      </c>
      <c r="F28" s="38">
        <v>1.1048</v>
      </c>
      <c r="H28" s="1"/>
    </row>
    <row r="29" spans="1:8" x14ac:dyDescent="0.25">
      <c r="A29" s="2" t="s">
        <v>14</v>
      </c>
      <c r="B29" s="14">
        <v>150740.41</v>
      </c>
      <c r="C29" s="31" t="s">
        <v>19</v>
      </c>
      <c r="D29" s="6">
        <v>1.06</v>
      </c>
      <c r="E29" s="6">
        <f>B29/C29</f>
        <v>7.05548373508074</v>
      </c>
      <c r="F29" s="38">
        <v>6.6364999999999998</v>
      </c>
      <c r="H29" s="1"/>
    </row>
    <row r="30" spans="1:8" x14ac:dyDescent="0.25">
      <c r="A30" s="2" t="s">
        <v>15</v>
      </c>
      <c r="B30" s="14">
        <v>5042634.8899999997</v>
      </c>
      <c r="C30" s="31" t="s">
        <v>19</v>
      </c>
      <c r="D30" s="6">
        <v>207.91</v>
      </c>
      <c r="E30" s="6">
        <f>B30/C30</f>
        <v>236.02316358530305</v>
      </c>
      <c r="F30" s="38">
        <v>1.1352</v>
      </c>
      <c r="H30" s="1"/>
    </row>
    <row r="31" spans="1:8" x14ac:dyDescent="0.25">
      <c r="A31" s="7" t="s">
        <v>16</v>
      </c>
      <c r="B31" s="8">
        <f>SUM(B20:B30)</f>
        <v>20690069.960000001</v>
      </c>
      <c r="C31" s="31" t="s">
        <v>19</v>
      </c>
      <c r="D31" s="11">
        <f>SUM(D20:D30)</f>
        <v>858.50999999999988</v>
      </c>
      <c r="E31" s="6">
        <f>B31/C31</f>
        <v>968.40954645448164</v>
      </c>
      <c r="F31" s="2"/>
      <c r="H31" s="1"/>
    </row>
    <row r="32" spans="1:8" x14ac:dyDescent="0.25">
      <c r="H32" s="1"/>
    </row>
    <row r="33" spans="1:6" ht="15.75" x14ac:dyDescent="0.25">
      <c r="A33" s="24" t="s">
        <v>21</v>
      </c>
    </row>
    <row r="34" spans="1:6" ht="15.75" x14ac:dyDescent="0.25">
      <c r="A34" s="24" t="s">
        <v>28</v>
      </c>
    </row>
    <row r="36" spans="1:6" x14ac:dyDescent="0.25">
      <c r="D36" s="15"/>
      <c r="E36" s="15"/>
      <c r="F36" s="15"/>
    </row>
    <row r="37" spans="1:6" x14ac:dyDescent="0.25">
      <c r="D37" s="15"/>
      <c r="E37" s="18"/>
      <c r="F37" s="19"/>
    </row>
    <row r="38" spans="1:6" x14ac:dyDescent="0.25">
      <c r="D38" s="20"/>
      <c r="E38" s="21"/>
      <c r="F38" s="16"/>
    </row>
    <row r="39" spans="1:6" x14ac:dyDescent="0.25">
      <c r="D39" s="20"/>
      <c r="E39" s="21"/>
      <c r="F39" s="16"/>
    </row>
    <row r="40" spans="1:6" x14ac:dyDescent="0.25">
      <c r="D40" s="20"/>
      <c r="E40" s="21"/>
      <c r="F40" s="16"/>
    </row>
    <row r="41" spans="1:6" x14ac:dyDescent="0.25">
      <c r="D41" s="20"/>
      <c r="E41" s="21"/>
      <c r="F41" s="16"/>
    </row>
    <row r="42" spans="1:6" x14ac:dyDescent="0.25">
      <c r="D42" s="20"/>
      <c r="E42" s="21"/>
      <c r="F42" s="16"/>
    </row>
    <row r="43" spans="1:6" x14ac:dyDescent="0.25">
      <c r="D43" s="20"/>
      <c r="E43" s="21"/>
      <c r="F43" s="16"/>
    </row>
    <row r="44" spans="1:6" x14ac:dyDescent="0.25">
      <c r="D44" s="20"/>
      <c r="E44" s="21"/>
      <c r="F44" s="16"/>
    </row>
    <row r="45" spans="1:6" x14ac:dyDescent="0.25">
      <c r="D45" s="20"/>
      <c r="E45" s="21"/>
      <c r="F45" s="16"/>
    </row>
    <row r="46" spans="1:6" x14ac:dyDescent="0.25">
      <c r="D46" s="20"/>
      <c r="E46" s="21"/>
      <c r="F46" s="16"/>
    </row>
    <row r="47" spans="1:6" x14ac:dyDescent="0.25">
      <c r="D47" s="20"/>
      <c r="E47" s="21"/>
      <c r="F47" s="16"/>
    </row>
    <row r="48" spans="1:6" x14ac:dyDescent="0.25">
      <c r="D48" s="20"/>
      <c r="E48" s="21"/>
      <c r="F48" s="16"/>
    </row>
    <row r="49" spans="4:6" x14ac:dyDescent="0.25">
      <c r="D49" s="22"/>
      <c r="E49" s="23"/>
      <c r="F49" s="17"/>
    </row>
    <row r="50" spans="4:6" x14ac:dyDescent="0.25">
      <c r="D50" s="15"/>
      <c r="E50" s="15"/>
      <c r="F50" s="15"/>
    </row>
  </sheetData>
  <mergeCells count="2">
    <mergeCell ref="A1:G1"/>
    <mergeCell ref="E2:F3"/>
  </mergeCells>
  <pageMargins left="0.511811024" right="0.511811024" top="0.78740157499999996" bottom="0.78740157499999996" header="0.31496062000000002" footer="0.31496062000000002"/>
  <pageSetup paperSize="9" scale="68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1</vt:i4>
      </vt:variant>
    </vt:vector>
  </HeadingPairs>
  <TitlesOfParts>
    <vt:vector size="4" baseType="lpstr">
      <vt:lpstr>Plan1</vt:lpstr>
      <vt:lpstr>Plan2</vt:lpstr>
      <vt:lpstr>Plan3</vt:lpstr>
      <vt:lpstr>Plan1!Area_de_impressao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IZAURA</dc:creator>
  <cp:lastModifiedBy>IZAURA</cp:lastModifiedBy>
  <cp:lastPrinted>2014-05-07T14:43:38Z</cp:lastPrinted>
  <dcterms:created xsi:type="dcterms:W3CDTF">2014-04-23T13:54:33Z</dcterms:created>
  <dcterms:modified xsi:type="dcterms:W3CDTF">2014-05-07T20:41:08Z</dcterms:modified>
</cp:coreProperties>
</file>